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契約検査課\079契約\03契約関係条例・規則・要綱・約款\100その他\00026-01資　週休２日制モデル工事施行要領~~99\①要領\"/>
    </mc:Choice>
  </mc:AlternateContent>
  <xr:revisionPtr revIDLastSave="0" documentId="13_ncr:1_{0F803535-B710-420F-8703-1CDCB2C5AA1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様式１（週単位）" sheetId="8" r:id="rId1"/>
    <sheet name="様式１（月単位）" sheetId="9" r:id="rId2"/>
  </sheets>
  <definedNames>
    <definedName name="_xlnm.Print_Area" localSheetId="1">'様式１（月単位）'!$A$1:$G$45</definedName>
    <definedName name="_xlnm.Print_Area" localSheetId="0">'様式１（週単位）'!$A$1:$H$44</definedName>
    <definedName name="_xlnm.Print_Titles" localSheetId="1">'様式１（月単位）'!$1:$8</definedName>
    <definedName name="_xlnm.Print_Titles" localSheetId="0">'様式１（週単位）'!$1:$8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8" l="1"/>
  <c r="J4" i="8"/>
  <c r="E45" i="9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F44" i="8"/>
  <c r="K3" i="9" l="1"/>
  <c r="C9" i="9"/>
  <c r="C10" i="9" s="1"/>
  <c r="A9" i="9"/>
  <c r="F9" i="9" s="1"/>
  <c r="C9" i="8"/>
  <c r="A10" i="9" l="1"/>
  <c r="C11" i="9" s="1"/>
  <c r="L44" i="8"/>
  <c r="G44" i="8" s="1"/>
  <c r="H44" i="8" s="1"/>
  <c r="A9" i="8"/>
  <c r="E9" i="8"/>
  <c r="B9" i="8"/>
  <c r="C10" i="8"/>
  <c r="A11" i="9" l="1"/>
  <c r="F11" i="9" s="1"/>
  <c r="F10" i="9"/>
  <c r="E10" i="8"/>
  <c r="A10" i="8"/>
  <c r="C11" i="8"/>
  <c r="B10" i="8"/>
  <c r="C12" i="9" l="1"/>
  <c r="A12" i="9" s="1"/>
  <c r="F12" i="9" s="1"/>
  <c r="B11" i="8"/>
  <c r="A11" i="8"/>
  <c r="C12" i="8"/>
  <c r="E11" i="8"/>
  <c r="C13" i="9" l="1"/>
  <c r="A13" i="9" s="1"/>
  <c r="F13" i="9" s="1"/>
  <c r="E12" i="8"/>
  <c r="B12" i="8"/>
  <c r="C13" i="8"/>
  <c r="A12" i="8"/>
  <c r="C14" i="9" l="1"/>
  <c r="E13" i="8"/>
  <c r="B13" i="8"/>
  <c r="C14" i="8"/>
  <c r="A13" i="8"/>
  <c r="A14" i="9" l="1"/>
  <c r="F14" i="9" s="1"/>
  <c r="A14" i="8"/>
  <c r="E14" i="8"/>
  <c r="B14" i="8"/>
  <c r="C15" i="8"/>
  <c r="C15" i="9" l="1"/>
  <c r="B15" i="8"/>
  <c r="C16" i="8"/>
  <c r="A15" i="8"/>
  <c r="E15" i="8"/>
  <c r="A15" i="9" l="1"/>
  <c r="F15" i="9" s="1"/>
  <c r="E16" i="8"/>
  <c r="B16" i="8"/>
  <c r="C17" i="8"/>
  <c r="A16" i="8"/>
  <c r="C16" i="9" l="1"/>
  <c r="C18" i="8"/>
  <c r="E17" i="8"/>
  <c r="A17" i="8"/>
  <c r="B17" i="8"/>
  <c r="A16" i="9" l="1"/>
  <c r="F16" i="9" s="1"/>
  <c r="C19" i="8"/>
  <c r="E18" i="8"/>
  <c r="B18" i="8"/>
  <c r="A18" i="8"/>
  <c r="C17" i="9" l="1"/>
  <c r="B19" i="8"/>
  <c r="C20" i="8"/>
  <c r="A19" i="8"/>
  <c r="E19" i="8"/>
  <c r="A17" i="9" l="1"/>
  <c r="F17" i="9" s="1"/>
  <c r="E20" i="8"/>
  <c r="B20" i="8"/>
  <c r="C21" i="8"/>
  <c r="A20" i="8"/>
  <c r="C18" i="9" l="1"/>
  <c r="C22" i="8"/>
  <c r="A21" i="8"/>
  <c r="E21" i="8"/>
  <c r="B21" i="8"/>
  <c r="A18" i="9" l="1"/>
  <c r="F18" i="9" s="1"/>
  <c r="A22" i="8"/>
  <c r="E22" i="8"/>
  <c r="B22" i="8"/>
  <c r="C23" i="8"/>
  <c r="C19" i="9" l="1"/>
  <c r="B23" i="8"/>
  <c r="C24" i="8"/>
  <c r="A23" i="8"/>
  <c r="E23" i="8"/>
  <c r="A19" i="9" l="1"/>
  <c r="F19" i="9" s="1"/>
  <c r="E24" i="8"/>
  <c r="B24" i="8"/>
  <c r="C25" i="8"/>
  <c r="A24" i="8"/>
  <c r="C20" i="9" l="1"/>
  <c r="E25" i="8"/>
  <c r="B25" i="8"/>
  <c r="C26" i="8"/>
  <c r="A25" i="8"/>
  <c r="A20" i="9" l="1"/>
  <c r="F20" i="9" s="1"/>
  <c r="A26" i="8"/>
  <c r="E26" i="8"/>
  <c r="C27" i="8"/>
  <c r="B26" i="8"/>
  <c r="C21" i="9" l="1"/>
  <c r="B27" i="8"/>
  <c r="C28" i="8"/>
  <c r="A27" i="8"/>
  <c r="E27" i="8"/>
  <c r="A21" i="9" l="1"/>
  <c r="F21" i="9" s="1"/>
  <c r="E28" i="8"/>
  <c r="B28" i="8"/>
  <c r="C29" i="8"/>
  <c r="A28" i="8"/>
  <c r="C22" i="9" l="1"/>
  <c r="A29" i="8"/>
  <c r="E29" i="8"/>
  <c r="B29" i="8"/>
  <c r="C30" i="8"/>
  <c r="A22" i="9" l="1"/>
  <c r="F22" i="9" s="1"/>
  <c r="E30" i="8"/>
  <c r="A30" i="8"/>
  <c r="B30" i="8"/>
  <c r="C31" i="8"/>
  <c r="C23" i="9" l="1"/>
  <c r="A23" i="9" s="1"/>
  <c r="F23" i="9" s="1"/>
  <c r="B31" i="8"/>
  <c r="C32" i="8"/>
  <c r="A31" i="8"/>
  <c r="E31" i="8"/>
  <c r="C24" i="9" l="1"/>
  <c r="E32" i="8"/>
  <c r="B32" i="8"/>
  <c r="C33" i="8"/>
  <c r="A32" i="8"/>
  <c r="A24" i="9" l="1"/>
  <c r="F24" i="9" s="1"/>
  <c r="C34" i="8"/>
  <c r="A33" i="8"/>
  <c r="E33" i="8"/>
  <c r="B33" i="8"/>
  <c r="C25" i="9" l="1"/>
  <c r="E34" i="8"/>
  <c r="C35" i="8"/>
  <c r="B34" i="8"/>
  <c r="A34" i="8"/>
  <c r="A25" i="9" l="1"/>
  <c r="F25" i="9" s="1"/>
  <c r="B35" i="8"/>
  <c r="C36" i="8"/>
  <c r="A35" i="8"/>
  <c r="E35" i="8"/>
  <c r="C26" i="9" l="1"/>
  <c r="E36" i="8"/>
  <c r="B36" i="8"/>
  <c r="C37" i="8"/>
  <c r="A36" i="8"/>
  <c r="A26" i="9" l="1"/>
  <c r="F26" i="9" s="1"/>
  <c r="E37" i="8"/>
  <c r="B37" i="8"/>
  <c r="C38" i="8"/>
  <c r="A37" i="8"/>
  <c r="C27" i="9" l="1"/>
  <c r="C39" i="8"/>
  <c r="E38" i="8"/>
  <c r="A38" i="8"/>
  <c r="B38" i="8"/>
  <c r="A27" i="9" l="1"/>
  <c r="F27" i="9" s="1"/>
  <c r="B39" i="8"/>
  <c r="C40" i="8"/>
  <c r="C41" i="8" s="1"/>
  <c r="A39" i="8"/>
  <c r="E39" i="8"/>
  <c r="C28" i="9" l="1"/>
  <c r="B41" i="8"/>
  <c r="C42" i="8"/>
  <c r="E41" i="8"/>
  <c r="A41" i="8"/>
  <c r="E40" i="8"/>
  <c r="B40" i="8"/>
  <c r="A40" i="8"/>
  <c r="A28" i="9" l="1"/>
  <c r="F28" i="9" s="1"/>
  <c r="K45" i="9" s="1"/>
  <c r="F45" i="9" s="1"/>
  <c r="G45" i="9" s="1"/>
  <c r="C43" i="8"/>
  <c r="E42" i="8"/>
  <c r="B42" i="8"/>
  <c r="A42" i="8"/>
  <c r="C29" i="9" l="1"/>
  <c r="E43" i="8"/>
  <c r="B43" i="8"/>
  <c r="A43" i="8"/>
  <c r="A29" i="9" l="1"/>
  <c r="F29" i="9" s="1"/>
  <c r="C30" i="9" l="1"/>
  <c r="A30" i="9" l="1"/>
  <c r="F30" i="9" s="1"/>
  <c r="C31" i="9" l="1"/>
  <c r="A31" i="9" l="1"/>
  <c r="F31" i="9" s="1"/>
  <c r="C32" i="9" l="1"/>
  <c r="A32" i="9" l="1"/>
  <c r="F32" i="9" s="1"/>
  <c r="C33" i="9" l="1"/>
  <c r="A33" i="9" l="1"/>
  <c r="F33" i="9" s="1"/>
  <c r="C34" i="9" l="1"/>
  <c r="A34" i="9" l="1"/>
  <c r="F34" i="9" s="1"/>
  <c r="C35" i="9" l="1"/>
  <c r="A35" i="9" l="1"/>
  <c r="F35" i="9" s="1"/>
  <c r="C36" i="9" l="1"/>
  <c r="A36" i="9" l="1"/>
  <c r="F36" i="9" s="1"/>
  <c r="C37" i="9" l="1"/>
  <c r="A37" i="9" l="1"/>
  <c r="F37" i="9" s="1"/>
  <c r="C38" i="9" l="1"/>
  <c r="A38" i="9" l="1"/>
  <c r="F38" i="9" s="1"/>
  <c r="C39" i="9" l="1"/>
  <c r="A39" i="9" l="1"/>
  <c r="F39" i="9" s="1"/>
  <c r="C40" i="9" l="1"/>
  <c r="A40" i="9" l="1"/>
  <c r="F40" i="9" s="1"/>
  <c r="C41" i="9" l="1"/>
  <c r="A41" i="9" l="1"/>
  <c r="F41" i="9" s="1"/>
  <c r="C42" i="9" l="1"/>
  <c r="A42" i="9" l="1"/>
  <c r="F42" i="9" s="1"/>
  <c r="C43" i="9" l="1"/>
  <c r="A43" i="9" l="1"/>
  <c r="F43" i="9" s="1"/>
  <c r="C44" i="9" l="1"/>
  <c r="A44" i="9" s="1"/>
  <c r="F44" i="9" s="1"/>
</calcChain>
</file>

<file path=xl/sharedStrings.xml><?xml version="1.0" encoding="utf-8"?>
<sst xmlns="http://schemas.openxmlformats.org/spreadsheetml/2006/main" count="133" uniqueCount="22">
  <si>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</si>
  <si>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</si>
  <si>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</si>
  <si>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</si>
  <si>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</si>
  <si>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</si>
  <si>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</si>
  <si>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</si>
  <si>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</si>
  <si>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</si>
  <si>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</si>
  <si>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</si>
  <si>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</si>
  <si>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</si>
  <si>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</si>
  <si>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</si>
  <si>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※工事開始日</t>
    <rPh sb="1" eb="3">
      <t>コウジ</t>
    </rPh>
    <rPh sb="3" eb="5">
      <t>カイシ</t>
    </rPh>
    <rPh sb="5" eb="6">
      <t>ビ</t>
    </rPh>
    <phoneticPr fontId="8"/>
  </si>
  <si>
    <t>※工事完了日</t>
    <rPh sb="1" eb="3">
      <t>コウジ</t>
    </rPh>
    <rPh sb="3" eb="5">
      <t>カンリョウ</t>
    </rPh>
    <rPh sb="5" eb="6">
      <t>ビ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</si>
  <si>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</si>
  <si>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</si>
  <si>
    <t>週の単位</t>
    <rPh sb="0" eb="1">
      <t>シュウ</t>
    </rPh>
    <rPh sb="2" eb="4">
      <t>タンイ</t>
    </rPh>
    <phoneticPr fontId="8"/>
  </si>
  <si>
    <t>プルダウンで選択</t>
    <rPh sb="6" eb="8">
      <t>センタク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</si>
</sst>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5" fillId="0" borderId="14" xfId="11" applyFont="1" applyBorder="1" applyAlignment="1">
      <alignment horizontal="right" vertical="center"/>
    </xf>
    <xf numFmtId="0" fontId="5" fillId="0" borderId="15" xfId="11" applyFont="1" applyBorder="1" applyAlignment="1">
      <alignment horizontal="center" vertical="center"/>
    </xf>
    <xf numFmtId="14" fontId="5" fillId="0" borderId="16" xfId="11" applyNumberFormat="1" applyFont="1" applyBorder="1" applyAlignment="1">
      <alignment horizontal="center"/>
    </xf>
    <xf numFmtId="0" fontId="5" fillId="0" borderId="14" xfId="11" applyFont="1" applyBorder="1" applyAlignment="1">
      <alignment horizontal="right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1000000}"/>
    <cellStyle name="パーセント 3" xfId="15" xr:uid="{00000000-0005-0000-0000-000002000000}"/>
    <cellStyle name="桁区切り 2" xfId="1" xr:uid="{00000000-0005-0000-0000-000003000000}"/>
    <cellStyle name="桁区切り 3" xfId="2" xr:uid="{00000000-0005-0000-0000-000004000000}"/>
    <cellStyle name="桁区切り 4" xfId="3" xr:uid="{00000000-0005-0000-0000-000005000000}"/>
    <cellStyle name="通貨 2" xfId="4" xr:uid="{00000000-0005-0000-0000-000006000000}"/>
    <cellStyle name="通貨 3" xfId="5" xr:uid="{00000000-0005-0000-0000-000007000000}"/>
    <cellStyle name="標準" xfId="0" builtinId="0"/>
    <cellStyle name="標準 2" xfId="6" xr:uid="{00000000-0005-0000-0000-000009000000}"/>
    <cellStyle name="標準 2 2" xfId="7" xr:uid="{00000000-0005-0000-0000-00000A000000}"/>
    <cellStyle name="標準 3" xfId="8" xr:uid="{00000000-0005-0000-0000-00000B000000}"/>
    <cellStyle name="標準 4" xfId="9" xr:uid="{00000000-0005-0000-0000-00000C000000}"/>
    <cellStyle name="標準 5" xfId="10" xr:uid="{00000000-0005-0000-0000-00000D000000}"/>
    <cellStyle name="標準 6" xfId="11" xr:uid="{00000000-0005-0000-0000-00000E000000}"/>
    <cellStyle name="標準 7" xfId="14" xr:uid="{00000000-0005-0000-0000-00000F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view="pageBreakPreview" zoomScaleNormal="100" zoomScaleSheetLayoutView="100" workbookViewId="0">
      <pane ySplit="8" topLeftCell="A9" activePane="bottomLeft" state="frozen"/>
      <selection pane="bottomLeft" activeCell="K2" sqref="K2"/>
    </sheetView>
  </sheetViews>
  <sheetFormatPr defaultColWidth="10" defaultRowHeight="13.5" x14ac:dyDescent="0.15"/>
  <cols>
    <col min="1" max="1" width="6.625" style="2" customWidth="1"/>
    <col min="2" max="2" width="7.75" style="2" customWidth="1"/>
    <col min="3" max="3" width="13.375" style="3" customWidth="1"/>
    <col min="4" max="4" width="5.5" style="2" customWidth="1"/>
    <col min="5" max="5" width="13.375" style="3" customWidth="1"/>
    <col min="6" max="7" width="11.125" style="3" customWidth="1"/>
    <col min="8" max="8" width="20" style="2" customWidth="1"/>
    <col min="9" max="10" width="9.75" style="2" customWidth="1"/>
    <col min="11" max="11" width="22.875" style="2" bestFit="1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2" ht="16.149999999999999" customHeight="1" thickBot="1" x14ac:dyDescent="0.2">
      <c r="A1" s="24" t="s">
        <v>19</v>
      </c>
      <c r="F1" s="2"/>
    </row>
    <row r="2" spans="1:12" ht="16.149999999999999" customHeight="1" thickBot="1" x14ac:dyDescent="0.2">
      <c r="A2" s="1"/>
      <c r="F2" s="4"/>
      <c r="J2" s="21" t="s">
        <v>16</v>
      </c>
      <c r="K2" s="5"/>
    </row>
    <row r="3" spans="1:12" ht="16.5" customHeight="1" thickBot="1" x14ac:dyDescent="0.2">
      <c r="A3" s="37" t="s">
        <v>2</v>
      </c>
      <c r="B3" s="37"/>
      <c r="C3" s="6"/>
      <c r="D3" s="7"/>
      <c r="E3" s="6"/>
      <c r="F3" s="6"/>
      <c r="G3" s="6"/>
      <c r="H3" s="6"/>
      <c r="J3" s="27" t="s">
        <v>20</v>
      </c>
      <c r="K3" s="28"/>
      <c r="L3" s="2" t="s">
        <v>21</v>
      </c>
    </row>
    <row r="4" spans="1:12" ht="16.5" customHeight="1" thickBot="1" x14ac:dyDescent="0.2">
      <c r="A4" s="35" t="s">
        <v>3</v>
      </c>
      <c r="B4" s="35"/>
      <c r="C4" s="9"/>
      <c r="D4" s="10"/>
      <c r="E4" s="9"/>
      <c r="F4" s="9"/>
      <c r="G4" s="9"/>
      <c r="H4" s="9"/>
      <c r="J4" s="30" t="str">
        <f>"※直前の"&amp;IF(K3="月→日","月曜日",IF(K3="土→金","土曜日","○曜日"))</f>
        <v>※直前の○曜日</v>
      </c>
      <c r="K4" s="29">
        <f>IF(K2="",1,IF(K3="月→日",K2-WEEKDAY(K2,3),IF(K3="土→金",K2-WEEKDAY(K2,16)+1,"")))</f>
        <v>1</v>
      </c>
    </row>
    <row r="5" spans="1:12" ht="16.5" customHeight="1" x14ac:dyDescent="0.15">
      <c r="A5" s="35" t="s">
        <v>4</v>
      </c>
      <c r="B5" s="35"/>
      <c r="C5" s="9"/>
      <c r="D5" s="10"/>
      <c r="E5" s="9"/>
      <c r="F5" s="9"/>
      <c r="G5" s="9"/>
      <c r="H5" s="9"/>
    </row>
    <row r="6" spans="1:12" ht="16.5" customHeight="1" x14ac:dyDescent="0.15">
      <c r="A6" s="1"/>
    </row>
    <row r="7" spans="1:12" ht="16.5" customHeight="1" x14ac:dyDescent="0.15">
      <c r="A7" s="38" t="s">
        <v>1</v>
      </c>
      <c r="B7" s="39"/>
      <c r="C7" s="39"/>
      <c r="D7" s="39"/>
      <c r="E7" s="40"/>
      <c r="F7" s="31" t="s">
        <v>15</v>
      </c>
      <c r="G7" s="31" t="s">
        <v>5</v>
      </c>
      <c r="H7" s="32" t="s">
        <v>6</v>
      </c>
    </row>
    <row r="8" spans="1:12" ht="16.5" customHeight="1" x14ac:dyDescent="0.15">
      <c r="A8" s="41"/>
      <c r="B8" s="42"/>
      <c r="C8" s="42"/>
      <c r="D8" s="42"/>
      <c r="E8" s="43"/>
      <c r="F8" s="31"/>
      <c r="G8" s="31"/>
      <c r="H8" s="33"/>
    </row>
    <row r="9" spans="1:12" ht="17.100000000000001" customHeight="1" x14ac:dyDescent="0.15">
      <c r="A9" s="11">
        <f t="shared" ref="A9:A43" si="0">MONTH(C9)</f>
        <v>1</v>
      </c>
      <c r="B9" s="12">
        <f t="shared" ref="B9:B43" si="1">WEEKNUM(C9,2)-WEEKNUM(DATE(YEAR(C9),MONTH(C9),1),2)+1</f>
        <v>1</v>
      </c>
      <c r="C9" s="13">
        <f>K4</f>
        <v>1</v>
      </c>
      <c r="D9" s="8" t="s">
        <v>0</v>
      </c>
      <c r="E9" s="14">
        <f>C9+6</f>
        <v>7</v>
      </c>
      <c r="F9" s="20"/>
      <c r="G9" s="16" t="str">
        <f>IF(F9&gt;0.285,"○","×")</f>
        <v>×</v>
      </c>
      <c r="H9" s="17"/>
    </row>
    <row r="10" spans="1:12" ht="17.100000000000001" customHeight="1" x14ac:dyDescent="0.15">
      <c r="A10" s="11">
        <f t="shared" si="0"/>
        <v>1</v>
      </c>
      <c r="B10" s="12">
        <f t="shared" si="1"/>
        <v>2</v>
      </c>
      <c r="C10" s="13">
        <f>C9+7</f>
        <v>8</v>
      </c>
      <c r="D10" s="8" t="s">
        <v>0</v>
      </c>
      <c r="E10" s="14">
        <f>C10+6</f>
        <v>14</v>
      </c>
      <c r="F10" s="20"/>
      <c r="G10" s="16" t="str">
        <f t="shared" ref="G10:G43" si="2">IF(F10&gt;0.285,"○","×")</f>
        <v>×</v>
      </c>
      <c r="H10" s="17"/>
    </row>
    <row r="11" spans="1:12" ht="17.100000000000001" customHeight="1" x14ac:dyDescent="0.15">
      <c r="A11" s="11">
        <f t="shared" si="0"/>
        <v>1</v>
      </c>
      <c r="B11" s="12">
        <f t="shared" si="1"/>
        <v>3</v>
      </c>
      <c r="C11" s="13">
        <f t="shared" ref="C11:C43" si="3">C10+7</f>
        <v>15</v>
      </c>
      <c r="D11" s="8" t="s">
        <v>0</v>
      </c>
      <c r="E11" s="14">
        <f>C11+6</f>
        <v>21</v>
      </c>
      <c r="F11" s="20"/>
      <c r="G11" s="16" t="str">
        <f t="shared" si="2"/>
        <v>×</v>
      </c>
      <c r="H11" s="17"/>
    </row>
    <row r="12" spans="1:12" ht="17.100000000000001" customHeight="1" x14ac:dyDescent="0.15">
      <c r="A12" s="11">
        <f t="shared" si="0"/>
        <v>1</v>
      </c>
      <c r="B12" s="12">
        <f t="shared" si="1"/>
        <v>4</v>
      </c>
      <c r="C12" s="13">
        <f t="shared" si="3"/>
        <v>22</v>
      </c>
      <c r="D12" s="8" t="s">
        <v>0</v>
      </c>
      <c r="E12" s="14">
        <f t="shared" ref="E12:E43" si="4">C12+6</f>
        <v>28</v>
      </c>
      <c r="F12" s="20"/>
      <c r="G12" s="16" t="str">
        <f t="shared" si="2"/>
        <v>×</v>
      </c>
      <c r="H12" s="17"/>
    </row>
    <row r="13" spans="1:12" ht="17.100000000000001" customHeight="1" x14ac:dyDescent="0.15">
      <c r="A13" s="11">
        <f t="shared" si="0"/>
        <v>1</v>
      </c>
      <c r="B13" s="12">
        <f t="shared" si="1"/>
        <v>5</v>
      </c>
      <c r="C13" s="13">
        <f t="shared" si="3"/>
        <v>29</v>
      </c>
      <c r="D13" s="8" t="s">
        <v>0</v>
      </c>
      <c r="E13" s="14">
        <f t="shared" si="4"/>
        <v>35</v>
      </c>
      <c r="F13" s="20"/>
      <c r="G13" s="16" t="str">
        <f t="shared" si="2"/>
        <v>×</v>
      </c>
      <c r="H13" s="17"/>
    </row>
    <row r="14" spans="1:12" ht="17.100000000000001" customHeight="1" x14ac:dyDescent="0.15">
      <c r="A14" s="11">
        <f t="shared" si="0"/>
        <v>2</v>
      </c>
      <c r="B14" s="12">
        <f t="shared" si="1"/>
        <v>1</v>
      </c>
      <c r="C14" s="13">
        <f t="shared" si="3"/>
        <v>36</v>
      </c>
      <c r="D14" s="8" t="s">
        <v>0</v>
      </c>
      <c r="E14" s="14">
        <f t="shared" si="4"/>
        <v>42</v>
      </c>
      <c r="F14" s="20"/>
      <c r="G14" s="16" t="str">
        <f t="shared" si="2"/>
        <v>×</v>
      </c>
      <c r="H14" s="17"/>
    </row>
    <row r="15" spans="1:12" ht="17.100000000000001" customHeight="1" x14ac:dyDescent="0.15">
      <c r="A15" s="11">
        <f t="shared" si="0"/>
        <v>2</v>
      </c>
      <c r="B15" s="12">
        <f t="shared" si="1"/>
        <v>2</v>
      </c>
      <c r="C15" s="13">
        <f t="shared" si="3"/>
        <v>43</v>
      </c>
      <c r="D15" s="8" t="s">
        <v>0</v>
      </c>
      <c r="E15" s="14">
        <f t="shared" si="4"/>
        <v>49</v>
      </c>
      <c r="F15" s="20"/>
      <c r="G15" s="16" t="str">
        <f t="shared" si="2"/>
        <v>×</v>
      </c>
      <c r="H15" s="17"/>
    </row>
    <row r="16" spans="1:12" ht="17.100000000000001" customHeight="1" x14ac:dyDescent="0.15">
      <c r="A16" s="11">
        <f t="shared" si="0"/>
        <v>2</v>
      </c>
      <c r="B16" s="12">
        <f t="shared" si="1"/>
        <v>3</v>
      </c>
      <c r="C16" s="13">
        <f t="shared" si="3"/>
        <v>50</v>
      </c>
      <c r="D16" s="8" t="s">
        <v>0</v>
      </c>
      <c r="E16" s="14">
        <f t="shared" si="4"/>
        <v>56</v>
      </c>
      <c r="F16" s="20"/>
      <c r="G16" s="16" t="str">
        <f t="shared" si="2"/>
        <v>×</v>
      </c>
      <c r="H16" s="17"/>
    </row>
    <row r="17" spans="1:8" ht="17.100000000000001" customHeight="1" x14ac:dyDescent="0.15">
      <c r="A17" s="11">
        <f t="shared" si="0"/>
        <v>2</v>
      </c>
      <c r="B17" s="12">
        <f t="shared" si="1"/>
        <v>4</v>
      </c>
      <c r="C17" s="13">
        <f t="shared" si="3"/>
        <v>57</v>
      </c>
      <c r="D17" s="8" t="s">
        <v>0</v>
      </c>
      <c r="E17" s="14">
        <f t="shared" si="4"/>
        <v>63</v>
      </c>
      <c r="F17" s="20"/>
      <c r="G17" s="16" t="str">
        <f t="shared" si="2"/>
        <v>×</v>
      </c>
      <c r="H17" s="17"/>
    </row>
    <row r="18" spans="1:8" ht="17.100000000000001" customHeight="1" x14ac:dyDescent="0.15">
      <c r="A18" s="11">
        <f t="shared" si="0"/>
        <v>3</v>
      </c>
      <c r="B18" s="12">
        <f t="shared" si="1"/>
        <v>1</v>
      </c>
      <c r="C18" s="13">
        <f t="shared" si="3"/>
        <v>64</v>
      </c>
      <c r="D18" s="8" t="s">
        <v>0</v>
      </c>
      <c r="E18" s="14">
        <f t="shared" si="4"/>
        <v>70</v>
      </c>
      <c r="F18" s="20"/>
      <c r="G18" s="16" t="str">
        <f t="shared" si="2"/>
        <v>×</v>
      </c>
      <c r="H18" s="17"/>
    </row>
    <row r="19" spans="1:8" ht="17.100000000000001" customHeight="1" x14ac:dyDescent="0.15">
      <c r="A19" s="11">
        <f t="shared" si="0"/>
        <v>3</v>
      </c>
      <c r="B19" s="12">
        <f t="shared" si="1"/>
        <v>2</v>
      </c>
      <c r="C19" s="13">
        <f t="shared" si="3"/>
        <v>71</v>
      </c>
      <c r="D19" s="8" t="s">
        <v>0</v>
      </c>
      <c r="E19" s="14">
        <f t="shared" si="4"/>
        <v>77</v>
      </c>
      <c r="F19" s="20"/>
      <c r="G19" s="16" t="str">
        <f t="shared" si="2"/>
        <v>×</v>
      </c>
      <c r="H19" s="17"/>
    </row>
    <row r="20" spans="1:8" ht="17.100000000000001" customHeight="1" x14ac:dyDescent="0.15">
      <c r="A20" s="11">
        <f t="shared" si="0"/>
        <v>3</v>
      </c>
      <c r="B20" s="12">
        <f t="shared" si="1"/>
        <v>3</v>
      </c>
      <c r="C20" s="13">
        <f t="shared" si="3"/>
        <v>78</v>
      </c>
      <c r="D20" s="8" t="s">
        <v>0</v>
      </c>
      <c r="E20" s="14">
        <f t="shared" si="4"/>
        <v>84</v>
      </c>
      <c r="F20" s="20"/>
      <c r="G20" s="16" t="str">
        <f t="shared" si="2"/>
        <v>×</v>
      </c>
      <c r="H20" s="17"/>
    </row>
    <row r="21" spans="1:8" ht="17.100000000000001" customHeight="1" x14ac:dyDescent="0.15">
      <c r="A21" s="11">
        <f t="shared" si="0"/>
        <v>3</v>
      </c>
      <c r="B21" s="12">
        <f t="shared" si="1"/>
        <v>4</v>
      </c>
      <c r="C21" s="13">
        <f t="shared" si="3"/>
        <v>85</v>
      </c>
      <c r="D21" s="8" t="s">
        <v>0</v>
      </c>
      <c r="E21" s="14">
        <f t="shared" si="4"/>
        <v>91</v>
      </c>
      <c r="F21" s="20"/>
      <c r="G21" s="16" t="str">
        <f t="shared" si="2"/>
        <v>×</v>
      </c>
      <c r="H21" s="17"/>
    </row>
    <row r="22" spans="1:8" ht="17.100000000000001" customHeight="1" x14ac:dyDescent="0.15">
      <c r="A22" s="11">
        <f t="shared" si="0"/>
        <v>4</v>
      </c>
      <c r="B22" s="12">
        <f t="shared" si="1"/>
        <v>1</v>
      </c>
      <c r="C22" s="13">
        <f t="shared" si="3"/>
        <v>92</v>
      </c>
      <c r="D22" s="8" t="s">
        <v>0</v>
      </c>
      <c r="E22" s="14">
        <f t="shared" si="4"/>
        <v>98</v>
      </c>
      <c r="F22" s="20"/>
      <c r="G22" s="16" t="str">
        <f t="shared" si="2"/>
        <v>×</v>
      </c>
      <c r="H22" s="17"/>
    </row>
    <row r="23" spans="1:8" ht="17.100000000000001" customHeight="1" x14ac:dyDescent="0.15">
      <c r="A23" s="11">
        <f t="shared" si="0"/>
        <v>4</v>
      </c>
      <c r="B23" s="12">
        <f t="shared" si="1"/>
        <v>2</v>
      </c>
      <c r="C23" s="13">
        <f t="shared" si="3"/>
        <v>99</v>
      </c>
      <c r="D23" s="8" t="s">
        <v>0</v>
      </c>
      <c r="E23" s="14">
        <f t="shared" si="4"/>
        <v>105</v>
      </c>
      <c r="F23" s="20"/>
      <c r="G23" s="16" t="str">
        <f t="shared" si="2"/>
        <v>×</v>
      </c>
      <c r="H23" s="17"/>
    </row>
    <row r="24" spans="1:8" ht="17.100000000000001" customHeight="1" x14ac:dyDescent="0.15">
      <c r="A24" s="11">
        <f t="shared" si="0"/>
        <v>4</v>
      </c>
      <c r="B24" s="12">
        <f t="shared" si="1"/>
        <v>3</v>
      </c>
      <c r="C24" s="13">
        <f t="shared" si="3"/>
        <v>106</v>
      </c>
      <c r="D24" s="8" t="s">
        <v>0</v>
      </c>
      <c r="E24" s="14">
        <f t="shared" si="4"/>
        <v>112</v>
      </c>
      <c r="F24" s="20"/>
      <c r="G24" s="16" t="str">
        <f t="shared" si="2"/>
        <v>×</v>
      </c>
      <c r="H24" s="17"/>
    </row>
    <row r="25" spans="1:8" ht="17.100000000000001" customHeight="1" x14ac:dyDescent="0.15">
      <c r="A25" s="11">
        <f t="shared" si="0"/>
        <v>4</v>
      </c>
      <c r="B25" s="12">
        <f t="shared" si="1"/>
        <v>4</v>
      </c>
      <c r="C25" s="13">
        <f t="shared" si="3"/>
        <v>113</v>
      </c>
      <c r="D25" s="8" t="s">
        <v>0</v>
      </c>
      <c r="E25" s="14">
        <f t="shared" si="4"/>
        <v>119</v>
      </c>
      <c r="F25" s="20"/>
      <c r="G25" s="16" t="str">
        <f t="shared" si="2"/>
        <v>×</v>
      </c>
      <c r="H25" s="17"/>
    </row>
    <row r="26" spans="1:8" ht="17.100000000000001" customHeight="1" x14ac:dyDescent="0.15">
      <c r="A26" s="11">
        <f t="shared" si="0"/>
        <v>4</v>
      </c>
      <c r="B26" s="12">
        <f t="shared" si="1"/>
        <v>5</v>
      </c>
      <c r="C26" s="13">
        <f t="shared" si="3"/>
        <v>120</v>
      </c>
      <c r="D26" s="8" t="s">
        <v>0</v>
      </c>
      <c r="E26" s="14">
        <f t="shared" si="4"/>
        <v>126</v>
      </c>
      <c r="F26" s="20"/>
      <c r="G26" s="16" t="str">
        <f t="shared" si="2"/>
        <v>×</v>
      </c>
      <c r="H26" s="17"/>
    </row>
    <row r="27" spans="1:8" ht="17.100000000000001" customHeight="1" x14ac:dyDescent="0.15">
      <c r="A27" s="11">
        <f t="shared" si="0"/>
        <v>5</v>
      </c>
      <c r="B27" s="12">
        <f t="shared" si="1"/>
        <v>1</v>
      </c>
      <c r="C27" s="13">
        <f t="shared" si="3"/>
        <v>127</v>
      </c>
      <c r="D27" s="8" t="s">
        <v>0</v>
      </c>
      <c r="E27" s="14">
        <f t="shared" si="4"/>
        <v>133</v>
      </c>
      <c r="F27" s="20"/>
      <c r="G27" s="16" t="str">
        <f t="shared" si="2"/>
        <v>×</v>
      </c>
      <c r="H27" s="17"/>
    </row>
    <row r="28" spans="1:8" ht="17.100000000000001" customHeight="1" x14ac:dyDescent="0.15">
      <c r="A28" s="11">
        <f t="shared" si="0"/>
        <v>5</v>
      </c>
      <c r="B28" s="12">
        <f t="shared" si="1"/>
        <v>2</v>
      </c>
      <c r="C28" s="13">
        <f t="shared" si="3"/>
        <v>134</v>
      </c>
      <c r="D28" s="8" t="s">
        <v>0</v>
      </c>
      <c r="E28" s="14">
        <f t="shared" si="4"/>
        <v>140</v>
      </c>
      <c r="F28" s="20"/>
      <c r="G28" s="16" t="str">
        <f t="shared" si="2"/>
        <v>×</v>
      </c>
      <c r="H28" s="17"/>
    </row>
    <row r="29" spans="1:8" ht="17.100000000000001" customHeight="1" x14ac:dyDescent="0.15">
      <c r="A29" s="11">
        <f t="shared" si="0"/>
        <v>5</v>
      </c>
      <c r="B29" s="12">
        <f t="shared" si="1"/>
        <v>3</v>
      </c>
      <c r="C29" s="13">
        <f t="shared" si="3"/>
        <v>141</v>
      </c>
      <c r="D29" s="8" t="s">
        <v>0</v>
      </c>
      <c r="E29" s="14">
        <f t="shared" si="4"/>
        <v>147</v>
      </c>
      <c r="F29" s="20"/>
      <c r="G29" s="16" t="str">
        <f t="shared" si="2"/>
        <v>×</v>
      </c>
      <c r="H29" s="17"/>
    </row>
    <row r="30" spans="1:8" ht="17.100000000000001" customHeight="1" x14ac:dyDescent="0.15">
      <c r="A30" s="11">
        <f t="shared" si="0"/>
        <v>5</v>
      </c>
      <c r="B30" s="12">
        <f t="shared" si="1"/>
        <v>4</v>
      </c>
      <c r="C30" s="13">
        <f t="shared" si="3"/>
        <v>148</v>
      </c>
      <c r="D30" s="8" t="s">
        <v>0</v>
      </c>
      <c r="E30" s="14">
        <f t="shared" si="4"/>
        <v>154</v>
      </c>
      <c r="F30" s="20"/>
      <c r="G30" s="16" t="str">
        <f t="shared" si="2"/>
        <v>×</v>
      </c>
      <c r="H30" s="17"/>
    </row>
    <row r="31" spans="1:8" ht="17.100000000000001" customHeight="1" x14ac:dyDescent="0.15">
      <c r="A31" s="11">
        <f t="shared" si="0"/>
        <v>6</v>
      </c>
      <c r="B31" s="12">
        <f t="shared" si="1"/>
        <v>1</v>
      </c>
      <c r="C31" s="13">
        <f t="shared" si="3"/>
        <v>155</v>
      </c>
      <c r="D31" s="8" t="s">
        <v>0</v>
      </c>
      <c r="E31" s="14">
        <f t="shared" si="4"/>
        <v>161</v>
      </c>
      <c r="F31" s="20"/>
      <c r="G31" s="16" t="str">
        <f t="shared" si="2"/>
        <v>×</v>
      </c>
      <c r="H31" s="17"/>
    </row>
    <row r="32" spans="1:8" ht="17.100000000000001" customHeight="1" x14ac:dyDescent="0.15">
      <c r="A32" s="11">
        <f t="shared" si="0"/>
        <v>6</v>
      </c>
      <c r="B32" s="12">
        <f t="shared" si="1"/>
        <v>2</v>
      </c>
      <c r="C32" s="13">
        <f t="shared" si="3"/>
        <v>162</v>
      </c>
      <c r="D32" s="8" t="s">
        <v>0</v>
      </c>
      <c r="E32" s="14">
        <f t="shared" si="4"/>
        <v>168</v>
      </c>
      <c r="F32" s="20"/>
      <c r="G32" s="16" t="str">
        <f t="shared" si="2"/>
        <v>×</v>
      </c>
      <c r="H32" s="17"/>
    </row>
    <row r="33" spans="1:12" ht="17.100000000000001" customHeight="1" x14ac:dyDescent="0.15">
      <c r="A33" s="11">
        <f t="shared" si="0"/>
        <v>6</v>
      </c>
      <c r="B33" s="12">
        <f t="shared" si="1"/>
        <v>3</v>
      </c>
      <c r="C33" s="13">
        <f t="shared" si="3"/>
        <v>169</v>
      </c>
      <c r="D33" s="8" t="s">
        <v>0</v>
      </c>
      <c r="E33" s="14">
        <f t="shared" si="4"/>
        <v>175</v>
      </c>
      <c r="F33" s="20"/>
      <c r="G33" s="16" t="str">
        <f t="shared" si="2"/>
        <v>×</v>
      </c>
      <c r="H33" s="17"/>
    </row>
    <row r="34" spans="1:12" ht="17.100000000000001" customHeight="1" x14ac:dyDescent="0.15">
      <c r="A34" s="11">
        <f t="shared" si="0"/>
        <v>6</v>
      </c>
      <c r="B34" s="12">
        <f t="shared" si="1"/>
        <v>4</v>
      </c>
      <c r="C34" s="13">
        <f t="shared" si="3"/>
        <v>176</v>
      </c>
      <c r="D34" s="8" t="s">
        <v>0</v>
      </c>
      <c r="E34" s="14">
        <f t="shared" si="4"/>
        <v>182</v>
      </c>
      <c r="F34" s="20"/>
      <c r="G34" s="16" t="str">
        <f t="shared" si="2"/>
        <v>×</v>
      </c>
      <c r="H34" s="17"/>
    </row>
    <row r="35" spans="1:12" ht="17.100000000000001" customHeight="1" x14ac:dyDescent="0.15">
      <c r="A35" s="11">
        <f t="shared" si="0"/>
        <v>7</v>
      </c>
      <c r="B35" s="12">
        <f t="shared" si="1"/>
        <v>1</v>
      </c>
      <c r="C35" s="13">
        <f t="shared" si="3"/>
        <v>183</v>
      </c>
      <c r="D35" s="8" t="s">
        <v>0</v>
      </c>
      <c r="E35" s="14">
        <f t="shared" si="4"/>
        <v>189</v>
      </c>
      <c r="F35" s="20"/>
      <c r="G35" s="16" t="str">
        <f t="shared" si="2"/>
        <v>×</v>
      </c>
      <c r="H35" s="17"/>
    </row>
    <row r="36" spans="1:12" ht="17.100000000000001" customHeight="1" x14ac:dyDescent="0.15">
      <c r="A36" s="11">
        <f t="shared" si="0"/>
        <v>7</v>
      </c>
      <c r="B36" s="12">
        <f t="shared" si="1"/>
        <v>2</v>
      </c>
      <c r="C36" s="13">
        <f t="shared" si="3"/>
        <v>190</v>
      </c>
      <c r="D36" s="8" t="s">
        <v>0</v>
      </c>
      <c r="E36" s="14">
        <f t="shared" si="4"/>
        <v>196</v>
      </c>
      <c r="F36" s="20"/>
      <c r="G36" s="16" t="str">
        <f t="shared" si="2"/>
        <v>×</v>
      </c>
      <c r="H36" s="17"/>
    </row>
    <row r="37" spans="1:12" ht="17.100000000000001" customHeight="1" x14ac:dyDescent="0.15">
      <c r="A37" s="11">
        <f t="shared" si="0"/>
        <v>7</v>
      </c>
      <c r="B37" s="12">
        <f t="shared" si="1"/>
        <v>3</v>
      </c>
      <c r="C37" s="13">
        <f t="shared" si="3"/>
        <v>197</v>
      </c>
      <c r="D37" s="8" t="s">
        <v>0</v>
      </c>
      <c r="E37" s="14">
        <f t="shared" si="4"/>
        <v>203</v>
      </c>
      <c r="F37" s="20"/>
      <c r="G37" s="16" t="str">
        <f t="shared" si="2"/>
        <v>×</v>
      </c>
      <c r="H37" s="17"/>
    </row>
    <row r="38" spans="1:12" ht="17.100000000000001" customHeight="1" x14ac:dyDescent="0.15">
      <c r="A38" s="11">
        <f t="shared" si="0"/>
        <v>7</v>
      </c>
      <c r="B38" s="12">
        <f t="shared" si="1"/>
        <v>4</v>
      </c>
      <c r="C38" s="13">
        <f t="shared" si="3"/>
        <v>204</v>
      </c>
      <c r="D38" s="8" t="s">
        <v>0</v>
      </c>
      <c r="E38" s="14">
        <f t="shared" si="4"/>
        <v>210</v>
      </c>
      <c r="F38" s="20"/>
      <c r="G38" s="16" t="str">
        <f t="shared" si="2"/>
        <v>×</v>
      </c>
      <c r="H38" s="17"/>
    </row>
    <row r="39" spans="1:12" ht="17.100000000000001" customHeight="1" x14ac:dyDescent="0.15">
      <c r="A39" s="11">
        <f t="shared" si="0"/>
        <v>7</v>
      </c>
      <c r="B39" s="12">
        <f t="shared" si="1"/>
        <v>5</v>
      </c>
      <c r="C39" s="13">
        <f t="shared" si="3"/>
        <v>211</v>
      </c>
      <c r="D39" s="8" t="s">
        <v>0</v>
      </c>
      <c r="E39" s="14">
        <f t="shared" si="4"/>
        <v>217</v>
      </c>
      <c r="F39" s="20"/>
      <c r="G39" s="16" t="str">
        <f t="shared" si="2"/>
        <v>×</v>
      </c>
      <c r="H39" s="17"/>
    </row>
    <row r="40" spans="1:12" ht="17.100000000000001" customHeight="1" x14ac:dyDescent="0.15">
      <c r="A40" s="11">
        <f t="shared" si="0"/>
        <v>8</v>
      </c>
      <c r="B40" s="12">
        <f t="shared" si="1"/>
        <v>1</v>
      </c>
      <c r="C40" s="13">
        <f t="shared" si="3"/>
        <v>218</v>
      </c>
      <c r="D40" s="8" t="s">
        <v>0</v>
      </c>
      <c r="E40" s="14">
        <f t="shared" si="4"/>
        <v>224</v>
      </c>
      <c r="F40" s="20"/>
      <c r="G40" s="16" t="str">
        <f t="shared" si="2"/>
        <v>×</v>
      </c>
      <c r="H40" s="17"/>
    </row>
    <row r="41" spans="1:12" ht="17.100000000000001" customHeight="1" x14ac:dyDescent="0.15">
      <c r="A41" s="11">
        <f t="shared" si="0"/>
        <v>8</v>
      </c>
      <c r="B41" s="12">
        <f t="shared" si="1"/>
        <v>2</v>
      </c>
      <c r="C41" s="13">
        <f t="shared" si="3"/>
        <v>225</v>
      </c>
      <c r="D41" s="8" t="s">
        <v>0</v>
      </c>
      <c r="E41" s="14">
        <f t="shared" si="4"/>
        <v>231</v>
      </c>
      <c r="F41" s="20"/>
      <c r="G41" s="16" t="str">
        <f t="shared" si="2"/>
        <v>×</v>
      </c>
      <c r="H41" s="17"/>
    </row>
    <row r="42" spans="1:12" ht="17.100000000000001" customHeight="1" x14ac:dyDescent="0.15">
      <c r="A42" s="11">
        <f t="shared" si="0"/>
        <v>8</v>
      </c>
      <c r="B42" s="12">
        <f t="shared" si="1"/>
        <v>3</v>
      </c>
      <c r="C42" s="13">
        <f t="shared" si="3"/>
        <v>232</v>
      </c>
      <c r="D42" s="8" t="s">
        <v>0</v>
      </c>
      <c r="E42" s="14">
        <f t="shared" si="4"/>
        <v>238</v>
      </c>
      <c r="F42" s="20"/>
      <c r="G42" s="16" t="str">
        <f t="shared" si="2"/>
        <v>×</v>
      </c>
      <c r="H42" s="17"/>
    </row>
    <row r="43" spans="1:12" ht="17.100000000000001" customHeight="1" x14ac:dyDescent="0.15">
      <c r="A43" s="11">
        <f t="shared" si="0"/>
        <v>8</v>
      </c>
      <c r="B43" s="12">
        <f t="shared" si="1"/>
        <v>4</v>
      </c>
      <c r="C43" s="13">
        <f t="shared" si="3"/>
        <v>239</v>
      </c>
      <c r="D43" s="8" t="s">
        <v>0</v>
      </c>
      <c r="E43" s="14">
        <f t="shared" si="4"/>
        <v>245</v>
      </c>
      <c r="F43" s="20"/>
      <c r="G43" s="16" t="str">
        <f t="shared" si="2"/>
        <v>×</v>
      </c>
      <c r="H43" s="17"/>
    </row>
    <row r="44" spans="1:12" ht="16.899999999999999" customHeight="1" x14ac:dyDescent="0.15">
      <c r="A44" s="34" t="s">
        <v>7</v>
      </c>
      <c r="B44" s="35"/>
      <c r="C44" s="35"/>
      <c r="D44" s="35"/>
      <c r="E44" s="36"/>
      <c r="F44" s="15">
        <f>IFERROR(AVERAGE(F9:F43),0)</f>
        <v>0</v>
      </c>
      <c r="G44" s="18" t="str">
        <f>IF(L44&gt;0,"×","○")</f>
        <v>×</v>
      </c>
      <c r="H44" s="16" t="str">
        <f>IF(G44="○","完全週休２日達成",IF(F44&gt;28.5%,"通期の週休２日達成","週休２日未達成"))</f>
        <v>週休２日未達成</v>
      </c>
      <c r="K44" s="4" t="s">
        <v>8</v>
      </c>
      <c r="L44" s="2">
        <f>COUNTIF(G9:G43,"×")</f>
        <v>35</v>
      </c>
    </row>
    <row r="45" spans="1:12" ht="16.899999999999999" customHeight="1" x14ac:dyDescent="0.15"/>
    <row r="46" spans="1:12" ht="16.899999999999999" customHeight="1" x14ac:dyDescent="0.15"/>
    <row r="47" spans="1:12" ht="16.899999999999999" customHeight="1" x14ac:dyDescent="0.15"/>
    <row r="48" spans="1:12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</sheetData>
  <mergeCells count="8">
    <mergeCell ref="F7:F8"/>
    <mergeCell ref="G7:G8"/>
    <mergeCell ref="H7:H8"/>
    <mergeCell ref="A44:E44"/>
    <mergeCell ref="A3:B3"/>
    <mergeCell ref="A4:B4"/>
    <mergeCell ref="A5:B5"/>
    <mergeCell ref="A7:E8"/>
  </mergeCells>
  <phoneticPr fontId="6"/>
  <dataValidations count="1">
    <dataValidation type="list" allowBlank="1" showInputMessage="1" showErrorMessage="1" sqref="K3" xr:uid="{7A23A160-BB98-49B4-989E-F7B9F4E2A416}">
      <formula1>"月→日,土→金"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view="pageBreakPreview" zoomScaleNormal="100" zoomScaleSheetLayoutView="100" workbookViewId="0">
      <pane ySplit="8" topLeftCell="A9" activePane="bottomLeft" state="frozen"/>
      <selection pane="bottomLeft" activeCell="K1" sqref="K1"/>
    </sheetView>
  </sheetViews>
  <sheetFormatPr defaultColWidth="10" defaultRowHeight="13.5" x14ac:dyDescent="0.1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37.75" style="3" customWidth="1"/>
    <col min="8" max="9" width="9.75" style="2" customWidth="1"/>
    <col min="10" max="10" width="10.5" style="2" customWidth="1"/>
    <col min="11" max="11" width="16" style="2" customWidth="1"/>
    <col min="12" max="12" width="14.875" style="2" customWidth="1"/>
    <col min="13" max="13" width="12.75" style="2" customWidth="1"/>
    <col min="14" max="114" width="9.75" style="2" customWidth="1"/>
    <col min="115" max="16384" width="10" style="2"/>
  </cols>
  <sheetData>
    <row r="1" spans="1:11" ht="16.149999999999999" customHeight="1" thickBot="1" x14ac:dyDescent="0.2">
      <c r="A1" s="1" t="s">
        <v>14</v>
      </c>
      <c r="E1" s="2"/>
      <c r="F1" s="4"/>
      <c r="G1" s="4"/>
      <c r="J1" s="4" t="s">
        <v>16</v>
      </c>
      <c r="K1" s="5"/>
    </row>
    <row r="2" spans="1:11" ht="16.149999999999999" customHeight="1" thickBot="1" x14ac:dyDescent="0.2">
      <c r="A2" s="1"/>
      <c r="E2" s="4"/>
      <c r="J2" s="4" t="s">
        <v>17</v>
      </c>
      <c r="K2" s="5"/>
    </row>
    <row r="3" spans="1:11" ht="16.5" customHeight="1" x14ac:dyDescent="0.15">
      <c r="A3" s="37" t="s">
        <v>2</v>
      </c>
      <c r="B3" s="37"/>
      <c r="C3" s="6"/>
      <c r="D3" s="7"/>
      <c r="E3" s="6"/>
      <c r="F3" s="6"/>
      <c r="G3" s="6"/>
      <c r="J3" s="4" t="s">
        <v>18</v>
      </c>
      <c r="K3" s="22">
        <f>K2-DAY(K2)+1</f>
        <v>1</v>
      </c>
    </row>
    <row r="4" spans="1:11" ht="16.5" customHeight="1" x14ac:dyDescent="0.15">
      <c r="A4" s="35" t="s">
        <v>3</v>
      </c>
      <c r="B4" s="35"/>
      <c r="C4" s="9"/>
      <c r="D4" s="10"/>
      <c r="E4" s="9"/>
      <c r="F4" s="9"/>
      <c r="G4" s="9"/>
    </row>
    <row r="5" spans="1:11" ht="16.5" customHeight="1" x14ac:dyDescent="0.15">
      <c r="A5" s="35" t="s">
        <v>4</v>
      </c>
      <c r="B5" s="35"/>
      <c r="C5" s="9"/>
      <c r="D5" s="10"/>
      <c r="E5" s="9"/>
      <c r="F5" s="9"/>
      <c r="G5" s="9"/>
    </row>
    <row r="6" spans="1:11" ht="16.5" customHeight="1" x14ac:dyDescent="0.15">
      <c r="A6" s="1"/>
    </row>
    <row r="7" spans="1:11" ht="16.5" customHeight="1" x14ac:dyDescent="0.15">
      <c r="A7" s="38" t="s">
        <v>9</v>
      </c>
      <c r="B7" s="39"/>
      <c r="C7" s="39"/>
      <c r="D7" s="39"/>
      <c r="E7" s="31" t="s">
        <v>15</v>
      </c>
      <c r="F7" s="31" t="s">
        <v>10</v>
      </c>
      <c r="G7" s="32" t="s">
        <v>6</v>
      </c>
    </row>
    <row r="8" spans="1:11" ht="16.5" customHeight="1" x14ac:dyDescent="0.15">
      <c r="A8" s="41"/>
      <c r="B8" s="42"/>
      <c r="C8" s="42"/>
      <c r="D8" s="42"/>
      <c r="E8" s="31"/>
      <c r="F8" s="31"/>
      <c r="G8" s="33"/>
    </row>
    <row r="9" spans="1:11" ht="17.100000000000001" customHeight="1" x14ac:dyDescent="0.15">
      <c r="A9" s="25">
        <f>K1</f>
        <v>0</v>
      </c>
      <c r="B9" s="19" t="s">
        <v>11</v>
      </c>
      <c r="C9" s="26">
        <f>K1</f>
        <v>0</v>
      </c>
      <c r="D9" s="8" t="s">
        <v>12</v>
      </c>
      <c r="E9" s="20"/>
      <c r="F9" s="16" t="str">
        <f t="shared" ref="F9:F28" si="0">IF(A9="","",IF(E9&gt;0.285,"○","×"))</f>
        <v>×</v>
      </c>
      <c r="G9" s="16"/>
    </row>
    <row r="10" spans="1:11" ht="17.100000000000001" customHeight="1" x14ac:dyDescent="0.15">
      <c r="A10" s="25" t="str">
        <f>IFERROR(IF(C10="","",EDATE(A9,1)),"")</f>
        <v/>
      </c>
      <c r="B10" s="19" t="s">
        <v>11</v>
      </c>
      <c r="C10" s="26" t="str">
        <f>IFERROR(IF(YEAR(C9)*100+MONTH(C9)&gt;=YEAR(K$3)*100+MONTH(K$3),"",EDATE(A9,1)),"")</f>
        <v/>
      </c>
      <c r="D10" s="8" t="s">
        <v>12</v>
      </c>
      <c r="E10" s="20"/>
      <c r="F10" s="16" t="str">
        <f t="shared" si="0"/>
        <v/>
      </c>
      <c r="G10" s="16"/>
    </row>
    <row r="11" spans="1:11" ht="17.100000000000001" customHeight="1" x14ac:dyDescent="0.15">
      <c r="A11" s="25" t="str">
        <f t="shared" ref="A11:A44" si="1">IFERROR(IF(C11="","",EDATE(A10,1)),"")</f>
        <v/>
      </c>
      <c r="B11" s="19" t="s">
        <v>11</v>
      </c>
      <c r="C11" s="26" t="str">
        <f t="shared" ref="C11:C44" si="2">IFERROR(IF(YEAR(C10)*100+MONTH(C10)&gt;=YEAR(K$3)*100+MONTH(K$3),"",EDATE(A10,1)),"")</f>
        <v/>
      </c>
      <c r="D11" s="8" t="s">
        <v>12</v>
      </c>
      <c r="E11" s="20"/>
      <c r="F11" s="16" t="str">
        <f t="shared" si="0"/>
        <v/>
      </c>
      <c r="G11" s="16"/>
    </row>
    <row r="12" spans="1:11" ht="17.100000000000001" customHeight="1" x14ac:dyDescent="0.15">
      <c r="A12" s="25" t="str">
        <f t="shared" si="1"/>
        <v/>
      </c>
      <c r="B12" s="19" t="s">
        <v>11</v>
      </c>
      <c r="C12" s="26" t="str">
        <f t="shared" si="2"/>
        <v/>
      </c>
      <c r="D12" s="8" t="s">
        <v>12</v>
      </c>
      <c r="E12" s="20"/>
      <c r="F12" s="16" t="str">
        <f t="shared" si="0"/>
        <v/>
      </c>
      <c r="G12" s="16"/>
    </row>
    <row r="13" spans="1:11" ht="17.100000000000001" customHeight="1" x14ac:dyDescent="0.15">
      <c r="A13" s="25" t="str">
        <f t="shared" si="1"/>
        <v/>
      </c>
      <c r="B13" s="19" t="s">
        <v>11</v>
      </c>
      <c r="C13" s="26" t="str">
        <f t="shared" si="2"/>
        <v/>
      </c>
      <c r="D13" s="8" t="s">
        <v>12</v>
      </c>
      <c r="E13" s="20"/>
      <c r="F13" s="16" t="str">
        <f t="shared" si="0"/>
        <v/>
      </c>
      <c r="G13" s="16"/>
    </row>
    <row r="14" spans="1:11" ht="17.100000000000001" customHeight="1" x14ac:dyDescent="0.15">
      <c r="A14" s="25" t="str">
        <f t="shared" si="1"/>
        <v/>
      </c>
      <c r="B14" s="19" t="s">
        <v>11</v>
      </c>
      <c r="C14" s="26" t="str">
        <f t="shared" si="2"/>
        <v/>
      </c>
      <c r="D14" s="8" t="s">
        <v>12</v>
      </c>
      <c r="E14" s="20"/>
      <c r="F14" s="16" t="str">
        <f t="shared" si="0"/>
        <v/>
      </c>
      <c r="G14" s="16"/>
    </row>
    <row r="15" spans="1:11" ht="17.100000000000001" customHeight="1" x14ac:dyDescent="0.15">
      <c r="A15" s="25" t="str">
        <f t="shared" si="1"/>
        <v/>
      </c>
      <c r="B15" s="19" t="s">
        <v>11</v>
      </c>
      <c r="C15" s="26" t="str">
        <f t="shared" si="2"/>
        <v/>
      </c>
      <c r="D15" s="8" t="s">
        <v>12</v>
      </c>
      <c r="E15" s="20"/>
      <c r="F15" s="16" t="str">
        <f t="shared" si="0"/>
        <v/>
      </c>
      <c r="G15" s="16"/>
    </row>
    <row r="16" spans="1:11" ht="17.100000000000001" customHeight="1" x14ac:dyDescent="0.15">
      <c r="A16" s="25" t="str">
        <f t="shared" si="1"/>
        <v/>
      </c>
      <c r="B16" s="19" t="s">
        <v>11</v>
      </c>
      <c r="C16" s="26" t="str">
        <f t="shared" si="2"/>
        <v/>
      </c>
      <c r="D16" s="8" t="s">
        <v>12</v>
      </c>
      <c r="E16" s="20"/>
      <c r="F16" s="16" t="str">
        <f t="shared" si="0"/>
        <v/>
      </c>
      <c r="G16" s="16"/>
    </row>
    <row r="17" spans="1:7" ht="17.100000000000001" customHeight="1" x14ac:dyDescent="0.15">
      <c r="A17" s="25" t="str">
        <f t="shared" si="1"/>
        <v/>
      </c>
      <c r="B17" s="19" t="s">
        <v>11</v>
      </c>
      <c r="C17" s="26" t="str">
        <f t="shared" si="2"/>
        <v/>
      </c>
      <c r="D17" s="8" t="s">
        <v>12</v>
      </c>
      <c r="E17" s="20"/>
      <c r="F17" s="16" t="str">
        <f t="shared" si="0"/>
        <v/>
      </c>
      <c r="G17" s="16"/>
    </row>
    <row r="18" spans="1:7" ht="17.100000000000001" customHeight="1" x14ac:dyDescent="0.15">
      <c r="A18" s="25" t="str">
        <f t="shared" si="1"/>
        <v/>
      </c>
      <c r="B18" s="19" t="s">
        <v>11</v>
      </c>
      <c r="C18" s="26" t="str">
        <f t="shared" si="2"/>
        <v/>
      </c>
      <c r="D18" s="8" t="s">
        <v>12</v>
      </c>
      <c r="E18" s="20"/>
      <c r="F18" s="16" t="str">
        <f t="shared" si="0"/>
        <v/>
      </c>
      <c r="G18" s="16"/>
    </row>
    <row r="19" spans="1:7" ht="17.100000000000001" customHeight="1" x14ac:dyDescent="0.15">
      <c r="A19" s="25" t="str">
        <f t="shared" si="1"/>
        <v/>
      </c>
      <c r="B19" s="19" t="s">
        <v>11</v>
      </c>
      <c r="C19" s="26" t="str">
        <f t="shared" si="2"/>
        <v/>
      </c>
      <c r="D19" s="8" t="s">
        <v>12</v>
      </c>
      <c r="E19" s="20"/>
      <c r="F19" s="16" t="str">
        <f t="shared" si="0"/>
        <v/>
      </c>
      <c r="G19" s="16"/>
    </row>
    <row r="20" spans="1:7" ht="17.100000000000001" customHeight="1" x14ac:dyDescent="0.15">
      <c r="A20" s="25" t="str">
        <f t="shared" si="1"/>
        <v/>
      </c>
      <c r="B20" s="19" t="s">
        <v>11</v>
      </c>
      <c r="C20" s="26" t="str">
        <f t="shared" si="2"/>
        <v/>
      </c>
      <c r="D20" s="8" t="s">
        <v>12</v>
      </c>
      <c r="E20" s="20"/>
      <c r="F20" s="16" t="str">
        <f t="shared" si="0"/>
        <v/>
      </c>
      <c r="G20" s="16"/>
    </row>
    <row r="21" spans="1:7" ht="17.100000000000001" customHeight="1" x14ac:dyDescent="0.15">
      <c r="A21" s="25" t="str">
        <f t="shared" si="1"/>
        <v/>
      </c>
      <c r="B21" s="19" t="s">
        <v>11</v>
      </c>
      <c r="C21" s="26" t="str">
        <f t="shared" si="2"/>
        <v/>
      </c>
      <c r="D21" s="8" t="s">
        <v>12</v>
      </c>
      <c r="E21" s="20"/>
      <c r="F21" s="16" t="str">
        <f t="shared" si="0"/>
        <v/>
      </c>
      <c r="G21" s="16"/>
    </row>
    <row r="22" spans="1:7" ht="17.100000000000001" customHeight="1" x14ac:dyDescent="0.15">
      <c r="A22" s="25" t="str">
        <f t="shared" si="1"/>
        <v/>
      </c>
      <c r="B22" s="19" t="s">
        <v>11</v>
      </c>
      <c r="C22" s="26" t="str">
        <f t="shared" si="2"/>
        <v/>
      </c>
      <c r="D22" s="8" t="s">
        <v>12</v>
      </c>
      <c r="E22" s="20"/>
      <c r="F22" s="16" t="str">
        <f t="shared" si="0"/>
        <v/>
      </c>
      <c r="G22" s="16"/>
    </row>
    <row r="23" spans="1:7" ht="17.100000000000001" customHeight="1" x14ac:dyDescent="0.15">
      <c r="A23" s="25" t="str">
        <f t="shared" si="1"/>
        <v/>
      </c>
      <c r="B23" s="19" t="s">
        <v>11</v>
      </c>
      <c r="C23" s="26" t="str">
        <f t="shared" si="2"/>
        <v/>
      </c>
      <c r="D23" s="8" t="s">
        <v>12</v>
      </c>
      <c r="E23" s="20"/>
      <c r="F23" s="16" t="str">
        <f t="shared" si="0"/>
        <v/>
      </c>
      <c r="G23" s="16"/>
    </row>
    <row r="24" spans="1:7" ht="17.100000000000001" customHeight="1" x14ac:dyDescent="0.15">
      <c r="A24" s="25" t="str">
        <f t="shared" si="1"/>
        <v/>
      </c>
      <c r="B24" s="19" t="s">
        <v>11</v>
      </c>
      <c r="C24" s="26" t="str">
        <f t="shared" si="2"/>
        <v/>
      </c>
      <c r="D24" s="8" t="s">
        <v>12</v>
      </c>
      <c r="E24" s="20"/>
      <c r="F24" s="16" t="str">
        <f t="shared" si="0"/>
        <v/>
      </c>
      <c r="G24" s="16"/>
    </row>
    <row r="25" spans="1:7" ht="17.100000000000001" customHeight="1" x14ac:dyDescent="0.15">
      <c r="A25" s="25" t="str">
        <f t="shared" si="1"/>
        <v/>
      </c>
      <c r="B25" s="19" t="s">
        <v>11</v>
      </c>
      <c r="C25" s="26" t="str">
        <f t="shared" si="2"/>
        <v/>
      </c>
      <c r="D25" s="8" t="s">
        <v>12</v>
      </c>
      <c r="E25" s="20"/>
      <c r="F25" s="16" t="str">
        <f t="shared" si="0"/>
        <v/>
      </c>
      <c r="G25" s="16"/>
    </row>
    <row r="26" spans="1:7" ht="17.100000000000001" customHeight="1" x14ac:dyDescent="0.15">
      <c r="A26" s="25" t="str">
        <f t="shared" si="1"/>
        <v/>
      </c>
      <c r="B26" s="19" t="s">
        <v>11</v>
      </c>
      <c r="C26" s="26" t="str">
        <f t="shared" si="2"/>
        <v/>
      </c>
      <c r="D26" s="8" t="s">
        <v>12</v>
      </c>
      <c r="E26" s="20"/>
      <c r="F26" s="16" t="str">
        <f t="shared" si="0"/>
        <v/>
      </c>
      <c r="G26" s="16"/>
    </row>
    <row r="27" spans="1:7" ht="16.899999999999999" customHeight="1" x14ac:dyDescent="0.15">
      <c r="A27" s="25" t="str">
        <f t="shared" si="1"/>
        <v/>
      </c>
      <c r="B27" s="19" t="s">
        <v>11</v>
      </c>
      <c r="C27" s="26" t="str">
        <f t="shared" si="2"/>
        <v/>
      </c>
      <c r="D27" s="8" t="s">
        <v>12</v>
      </c>
      <c r="E27" s="20"/>
      <c r="F27" s="16" t="str">
        <f t="shared" si="0"/>
        <v/>
      </c>
      <c r="G27" s="16"/>
    </row>
    <row r="28" spans="1:7" ht="16.149999999999999" customHeight="1" x14ac:dyDescent="0.15">
      <c r="A28" s="25" t="str">
        <f t="shared" si="1"/>
        <v/>
      </c>
      <c r="B28" s="19" t="s">
        <v>11</v>
      </c>
      <c r="C28" s="26" t="str">
        <f t="shared" si="2"/>
        <v/>
      </c>
      <c r="D28" s="8" t="s">
        <v>12</v>
      </c>
      <c r="E28" s="20"/>
      <c r="F28" s="16" t="str">
        <f t="shared" si="0"/>
        <v/>
      </c>
      <c r="G28" s="16"/>
    </row>
    <row r="29" spans="1:7" ht="16.149999999999999" customHeight="1" x14ac:dyDescent="0.15">
      <c r="A29" s="25" t="str">
        <f t="shared" si="1"/>
        <v/>
      </c>
      <c r="B29" s="19" t="s">
        <v>11</v>
      </c>
      <c r="C29" s="26" t="str">
        <f t="shared" si="2"/>
        <v/>
      </c>
      <c r="D29" s="8" t="s">
        <v>12</v>
      </c>
      <c r="E29" s="20"/>
      <c r="F29" s="16" t="str">
        <f t="shared" ref="F29:F40" si="3">IF(A29="","",IF(E29&gt;0.285,"○","×"))</f>
        <v/>
      </c>
      <c r="G29" s="16"/>
    </row>
    <row r="30" spans="1:7" ht="16.149999999999999" customHeight="1" x14ac:dyDescent="0.15">
      <c r="A30" s="25" t="str">
        <f t="shared" si="1"/>
        <v/>
      </c>
      <c r="B30" s="19" t="s">
        <v>11</v>
      </c>
      <c r="C30" s="26" t="str">
        <f t="shared" si="2"/>
        <v/>
      </c>
      <c r="D30" s="8" t="s">
        <v>12</v>
      </c>
      <c r="E30" s="20"/>
      <c r="F30" s="16" t="str">
        <f t="shared" si="3"/>
        <v/>
      </c>
      <c r="G30" s="16"/>
    </row>
    <row r="31" spans="1:7" ht="16.149999999999999" customHeight="1" x14ac:dyDescent="0.15">
      <c r="A31" s="25" t="str">
        <f t="shared" si="1"/>
        <v/>
      </c>
      <c r="B31" s="19" t="s">
        <v>11</v>
      </c>
      <c r="C31" s="26" t="str">
        <f t="shared" si="2"/>
        <v/>
      </c>
      <c r="D31" s="8" t="s">
        <v>12</v>
      </c>
      <c r="E31" s="20"/>
      <c r="F31" s="16" t="str">
        <f t="shared" si="3"/>
        <v/>
      </c>
      <c r="G31" s="16"/>
    </row>
    <row r="32" spans="1:7" ht="16.149999999999999" customHeight="1" x14ac:dyDescent="0.15">
      <c r="A32" s="25" t="str">
        <f t="shared" si="1"/>
        <v/>
      </c>
      <c r="B32" s="19" t="s">
        <v>11</v>
      </c>
      <c r="C32" s="26" t="str">
        <f t="shared" si="2"/>
        <v/>
      </c>
      <c r="D32" s="8" t="s">
        <v>12</v>
      </c>
      <c r="E32" s="20"/>
      <c r="F32" s="16" t="str">
        <f t="shared" si="3"/>
        <v/>
      </c>
      <c r="G32" s="16"/>
    </row>
    <row r="33" spans="1:11" ht="16.149999999999999" customHeight="1" x14ac:dyDescent="0.15">
      <c r="A33" s="25" t="str">
        <f t="shared" si="1"/>
        <v/>
      </c>
      <c r="B33" s="19" t="s">
        <v>11</v>
      </c>
      <c r="C33" s="26" t="str">
        <f t="shared" si="2"/>
        <v/>
      </c>
      <c r="D33" s="8" t="s">
        <v>12</v>
      </c>
      <c r="E33" s="20"/>
      <c r="F33" s="16" t="str">
        <f t="shared" si="3"/>
        <v/>
      </c>
      <c r="G33" s="16"/>
    </row>
    <row r="34" spans="1:11" ht="16.149999999999999" customHeight="1" x14ac:dyDescent="0.15">
      <c r="A34" s="25" t="str">
        <f t="shared" si="1"/>
        <v/>
      </c>
      <c r="B34" s="19" t="s">
        <v>11</v>
      </c>
      <c r="C34" s="26" t="str">
        <f t="shared" si="2"/>
        <v/>
      </c>
      <c r="D34" s="8" t="s">
        <v>12</v>
      </c>
      <c r="E34" s="20"/>
      <c r="F34" s="16" t="str">
        <f t="shared" si="3"/>
        <v/>
      </c>
      <c r="G34" s="16"/>
    </row>
    <row r="35" spans="1:11" ht="16.149999999999999" customHeight="1" x14ac:dyDescent="0.15">
      <c r="A35" s="25" t="str">
        <f t="shared" si="1"/>
        <v/>
      </c>
      <c r="B35" s="19" t="s">
        <v>11</v>
      </c>
      <c r="C35" s="26" t="str">
        <f t="shared" si="2"/>
        <v/>
      </c>
      <c r="D35" s="8" t="s">
        <v>12</v>
      </c>
      <c r="E35" s="20"/>
      <c r="F35" s="16" t="str">
        <f t="shared" si="3"/>
        <v/>
      </c>
      <c r="G35" s="16"/>
    </row>
    <row r="36" spans="1:11" ht="16.149999999999999" customHeight="1" x14ac:dyDescent="0.15">
      <c r="A36" s="25" t="str">
        <f t="shared" si="1"/>
        <v/>
      </c>
      <c r="B36" s="19" t="s">
        <v>11</v>
      </c>
      <c r="C36" s="26" t="str">
        <f t="shared" si="2"/>
        <v/>
      </c>
      <c r="D36" s="8" t="s">
        <v>12</v>
      </c>
      <c r="E36" s="20"/>
      <c r="F36" s="16" t="str">
        <f t="shared" si="3"/>
        <v/>
      </c>
      <c r="G36" s="16"/>
    </row>
    <row r="37" spans="1:11" ht="16.149999999999999" customHeight="1" x14ac:dyDescent="0.15">
      <c r="A37" s="25" t="str">
        <f t="shared" si="1"/>
        <v/>
      </c>
      <c r="B37" s="19" t="s">
        <v>11</v>
      </c>
      <c r="C37" s="26" t="str">
        <f t="shared" si="2"/>
        <v/>
      </c>
      <c r="D37" s="8" t="s">
        <v>12</v>
      </c>
      <c r="E37" s="20"/>
      <c r="F37" s="16" t="str">
        <f t="shared" si="3"/>
        <v/>
      </c>
      <c r="G37" s="16"/>
    </row>
    <row r="38" spans="1:11" ht="16.149999999999999" customHeight="1" x14ac:dyDescent="0.15">
      <c r="A38" s="25" t="str">
        <f t="shared" si="1"/>
        <v/>
      </c>
      <c r="B38" s="19" t="s">
        <v>11</v>
      </c>
      <c r="C38" s="26" t="str">
        <f t="shared" si="2"/>
        <v/>
      </c>
      <c r="D38" s="8" t="s">
        <v>12</v>
      </c>
      <c r="E38" s="20"/>
      <c r="F38" s="16" t="str">
        <f t="shared" si="3"/>
        <v/>
      </c>
      <c r="G38" s="16"/>
    </row>
    <row r="39" spans="1:11" ht="16.149999999999999" customHeight="1" x14ac:dyDescent="0.15">
      <c r="A39" s="25" t="str">
        <f t="shared" si="1"/>
        <v/>
      </c>
      <c r="B39" s="19" t="s">
        <v>11</v>
      </c>
      <c r="C39" s="26" t="str">
        <f t="shared" si="2"/>
        <v/>
      </c>
      <c r="D39" s="8" t="s">
        <v>12</v>
      </c>
      <c r="E39" s="20"/>
      <c r="F39" s="16" t="str">
        <f t="shared" si="3"/>
        <v/>
      </c>
      <c r="G39" s="16"/>
    </row>
    <row r="40" spans="1:11" ht="16.149999999999999" customHeight="1" x14ac:dyDescent="0.15">
      <c r="A40" s="25" t="str">
        <f t="shared" si="1"/>
        <v/>
      </c>
      <c r="B40" s="19" t="s">
        <v>11</v>
      </c>
      <c r="C40" s="26" t="str">
        <f t="shared" si="2"/>
        <v/>
      </c>
      <c r="D40" s="8" t="s">
        <v>12</v>
      </c>
      <c r="E40" s="20"/>
      <c r="F40" s="16" t="str">
        <f t="shared" si="3"/>
        <v/>
      </c>
      <c r="G40" s="16"/>
    </row>
    <row r="41" spans="1:11" ht="16.149999999999999" customHeight="1" x14ac:dyDescent="0.15">
      <c r="A41" s="25" t="str">
        <f t="shared" si="1"/>
        <v/>
      </c>
      <c r="B41" s="19" t="s">
        <v>11</v>
      </c>
      <c r="C41" s="26" t="str">
        <f t="shared" si="2"/>
        <v/>
      </c>
      <c r="D41" s="8" t="s">
        <v>12</v>
      </c>
      <c r="E41" s="20"/>
      <c r="F41" s="16" t="str">
        <f t="shared" ref="F41:F44" si="4">IF(A41="","",IF(E41&gt;0.285,"○","×"))</f>
        <v/>
      </c>
      <c r="G41" s="16"/>
    </row>
    <row r="42" spans="1:11" ht="16.149999999999999" customHeight="1" x14ac:dyDescent="0.15">
      <c r="A42" s="25" t="str">
        <f t="shared" si="1"/>
        <v/>
      </c>
      <c r="B42" s="19" t="s">
        <v>11</v>
      </c>
      <c r="C42" s="26" t="str">
        <f t="shared" si="2"/>
        <v/>
      </c>
      <c r="D42" s="8" t="s">
        <v>12</v>
      </c>
      <c r="E42" s="20"/>
      <c r="F42" s="16" t="str">
        <f t="shared" si="4"/>
        <v/>
      </c>
      <c r="G42" s="16"/>
    </row>
    <row r="43" spans="1:11" ht="16.149999999999999" customHeight="1" x14ac:dyDescent="0.15">
      <c r="A43" s="25" t="str">
        <f t="shared" si="1"/>
        <v/>
      </c>
      <c r="B43" s="19" t="s">
        <v>11</v>
      </c>
      <c r="C43" s="26" t="str">
        <f t="shared" si="2"/>
        <v/>
      </c>
      <c r="D43" s="8" t="s">
        <v>12</v>
      </c>
      <c r="E43" s="20"/>
      <c r="F43" s="16" t="str">
        <f t="shared" si="4"/>
        <v/>
      </c>
      <c r="G43" s="16"/>
    </row>
    <row r="44" spans="1:11" ht="16.149999999999999" customHeight="1" x14ac:dyDescent="0.15">
      <c r="A44" s="25" t="str">
        <f t="shared" si="1"/>
        <v/>
      </c>
      <c r="B44" s="19" t="s">
        <v>11</v>
      </c>
      <c r="C44" s="26" t="str">
        <f t="shared" si="2"/>
        <v/>
      </c>
      <c r="D44" s="8" t="s">
        <v>12</v>
      </c>
      <c r="E44" s="20"/>
      <c r="F44" s="16" t="str">
        <f t="shared" si="4"/>
        <v/>
      </c>
      <c r="G44" s="16"/>
    </row>
    <row r="45" spans="1:11" ht="16.899999999999999" customHeight="1" x14ac:dyDescent="0.15">
      <c r="A45" s="34" t="s">
        <v>7</v>
      </c>
      <c r="B45" s="35"/>
      <c r="C45" s="35"/>
      <c r="D45" s="36"/>
      <c r="E45" s="15">
        <f>IFERROR(AVERAGE(E9:E44),0)</f>
        <v>0</v>
      </c>
      <c r="F45" s="18" t="str">
        <f>IF(K45&gt;0,"×","○")</f>
        <v>×</v>
      </c>
      <c r="G45" s="23" t="str">
        <f>IF(F45="○","月単位週休２日達成",IF(E45&gt;28.5%,"通期の週休２日達成","週休２日未達成"))</f>
        <v>週休２日未達成</v>
      </c>
      <c r="J45" s="4" t="s">
        <v>13</v>
      </c>
      <c r="K45" s="2">
        <f>COUNTIF(F9:F28,"×")</f>
        <v>1</v>
      </c>
    </row>
    <row r="46" spans="1:11" ht="16.899999999999999" customHeight="1" x14ac:dyDescent="0.15"/>
    <row r="47" spans="1:11" ht="16.899999999999999" customHeight="1" x14ac:dyDescent="0.15"/>
    <row r="48" spans="1:11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</sheetData>
  <mergeCells count="8">
    <mergeCell ref="E7:E8"/>
    <mergeCell ref="F7:F8"/>
    <mergeCell ref="G7:G8"/>
    <mergeCell ref="A45:D45"/>
    <mergeCell ref="A3:B3"/>
    <mergeCell ref="A4:B4"/>
    <mergeCell ref="A5:B5"/>
    <mergeCell ref="A7:D8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様式１（週単位）</vt:lpstr>
      <vt:lpstr>様式１（月単位）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佐藤 郁也</cp:lastModifiedBy>
  <cp:lastPrinted>2025-10-21T00:41:55Z</cp:lastPrinted>
  <dcterms:created xsi:type="dcterms:W3CDTF">2011-06-14T02:02:34Z</dcterms:created>
  <dcterms:modified xsi:type="dcterms:W3CDTF">2026-03-10T04:35:35Z</dcterms:modified>
</cp:coreProperties>
</file>